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2016.1.24" sheetId="4" r:id="rId1"/>
    <sheet name="入力シート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12" i="5" l="1"/>
  <c r="H11" i="5"/>
  <c r="H10" i="5"/>
  <c r="H9" i="5"/>
  <c r="H8" i="5"/>
  <c r="H7" i="5"/>
  <c r="H6" i="5"/>
  <c r="H5" i="5"/>
  <c r="H3" i="5"/>
  <c r="G27" i="5"/>
  <c r="F27" i="5"/>
  <c r="E27" i="5"/>
  <c r="D27" i="5"/>
  <c r="C27" i="5"/>
  <c r="H26" i="5"/>
  <c r="H25" i="5"/>
  <c r="H24" i="5"/>
  <c r="H23" i="5"/>
  <c r="H22" i="5"/>
  <c r="H21" i="5"/>
  <c r="H20" i="5"/>
  <c r="H19" i="5"/>
  <c r="H18" i="5"/>
  <c r="H17" i="5"/>
  <c r="H16" i="5"/>
  <c r="H27" i="5" s="1"/>
  <c r="G13" i="5"/>
  <c r="F13" i="5"/>
  <c r="E13" i="5"/>
  <c r="D13" i="5"/>
  <c r="C13" i="5"/>
  <c r="H4" i="5"/>
  <c r="H13" i="5" s="1"/>
  <c r="H4" i="4"/>
  <c r="H5" i="4"/>
  <c r="H13" i="4" s="1"/>
  <c r="H6" i="4"/>
  <c r="H7" i="4"/>
  <c r="H8" i="4"/>
  <c r="H9" i="4"/>
  <c r="H10" i="4"/>
  <c r="H11" i="4"/>
  <c r="C13" i="4"/>
  <c r="D13" i="4"/>
  <c r="E13" i="4"/>
  <c r="F13" i="4"/>
  <c r="G13" i="4"/>
  <c r="H16" i="4"/>
  <c r="H17" i="4"/>
  <c r="H18" i="4"/>
  <c r="H19" i="4"/>
  <c r="H20" i="4"/>
  <c r="H21" i="4"/>
  <c r="H22" i="4"/>
  <c r="H23" i="4"/>
  <c r="H24" i="4"/>
  <c r="H25" i="4"/>
  <c r="H26" i="4"/>
  <c r="C27" i="4"/>
  <c r="D27" i="4"/>
  <c r="E27" i="4"/>
  <c r="F27" i="4"/>
  <c r="G27" i="4"/>
  <c r="H27" i="4"/>
</calcChain>
</file>

<file path=xl/sharedStrings.xml><?xml version="1.0" encoding="utf-8"?>
<sst xmlns="http://schemas.openxmlformats.org/spreadsheetml/2006/main" count="54" uniqueCount="27">
  <si>
    <t>過去の平均</t>
    <rPh sb="0" eb="2">
      <t>カコ</t>
    </rPh>
    <rPh sb="3" eb="5">
      <t>ヘイキン</t>
    </rPh>
    <phoneticPr fontId="3"/>
  </si>
  <si>
    <t>2015年</t>
    <rPh sb="4" eb="5">
      <t>ネン</t>
    </rPh>
    <phoneticPr fontId="3"/>
  </si>
  <si>
    <t>2014年</t>
    <rPh sb="4" eb="5">
      <t>ネン</t>
    </rPh>
    <phoneticPr fontId="3"/>
  </si>
  <si>
    <t>2013年</t>
    <rPh sb="4" eb="5">
      <t>ネン</t>
    </rPh>
    <phoneticPr fontId="3"/>
  </si>
  <si>
    <t>2012年</t>
    <rPh sb="4" eb="5">
      <t>ネン</t>
    </rPh>
    <phoneticPr fontId="3"/>
  </si>
  <si>
    <t>2011年</t>
    <rPh sb="4" eb="5">
      <t>ネン</t>
    </rPh>
    <phoneticPr fontId="3"/>
  </si>
  <si>
    <t>2010年</t>
    <rPh sb="4" eb="5">
      <t>ネン</t>
    </rPh>
    <phoneticPr fontId="3"/>
  </si>
  <si>
    <t>2009年</t>
    <rPh sb="4" eb="5">
      <t>ネン</t>
    </rPh>
    <phoneticPr fontId="3"/>
  </si>
  <si>
    <t>2008年</t>
    <rPh sb="4" eb="5">
      <t>ネン</t>
    </rPh>
    <phoneticPr fontId="3"/>
  </si>
  <si>
    <t>2007年</t>
    <rPh sb="4" eb="5">
      <t>ネン</t>
    </rPh>
    <phoneticPr fontId="3"/>
  </si>
  <si>
    <t>2006年</t>
    <rPh sb="4" eb="5">
      <t>ネン</t>
    </rPh>
    <phoneticPr fontId="3"/>
  </si>
  <si>
    <t>《体力測定の感想と自分の強化ポイント》</t>
    <rPh sb="1" eb="3">
      <t>タイリョク</t>
    </rPh>
    <rPh sb="3" eb="5">
      <t>ソクテイ</t>
    </rPh>
    <rPh sb="6" eb="8">
      <t>カンソウ</t>
    </rPh>
    <rPh sb="9" eb="11">
      <t>ジブン</t>
    </rPh>
    <rPh sb="12" eb="14">
      <t>キョウカ</t>
    </rPh>
    <phoneticPr fontId="3"/>
  </si>
  <si>
    <t>2005年</t>
    <rPh sb="4" eb="5">
      <t>ネン</t>
    </rPh>
    <phoneticPr fontId="3"/>
  </si>
  <si>
    <t>北海道ジュニア強化選手データ</t>
    <rPh sb="0" eb="3">
      <t>ホッカイドウ</t>
    </rPh>
    <rPh sb="7" eb="9">
      <t>キョウカ</t>
    </rPh>
    <rPh sb="9" eb="11">
      <t>センシュ</t>
    </rPh>
    <phoneticPr fontId="3"/>
  </si>
  <si>
    <t>平均</t>
    <rPh sb="0" eb="2">
      <t>ヘイキン</t>
    </rPh>
    <phoneticPr fontId="3"/>
  </si>
  <si>
    <t>ネットの高さは224㎝で計算</t>
    <rPh sb="4" eb="5">
      <t>タカ</t>
    </rPh>
    <rPh sb="12" eb="14">
      <t>ケイサン</t>
    </rPh>
    <phoneticPr fontId="3"/>
  </si>
  <si>
    <t>※　北海道ジュニア強化選手データの</t>
    <rPh sb="2" eb="5">
      <t>ホッカイドウ</t>
    </rPh>
    <rPh sb="9" eb="11">
      <t>キョウカ</t>
    </rPh>
    <rPh sb="11" eb="13">
      <t>センシュ</t>
    </rPh>
    <phoneticPr fontId="3"/>
  </si>
  <si>
    <t>（スパイクジャンプ到達点－ネットの高さ）｝</t>
    <rPh sb="9" eb="12">
      <t>トウタツテン</t>
    </rPh>
    <rPh sb="17" eb="18">
      <t>タカ</t>
    </rPh>
    <phoneticPr fontId="3"/>
  </si>
  <si>
    <t>｛（ブロックジャンプ到達点－ネットの高さ）＋</t>
    <rPh sb="10" eb="13">
      <t>トウタツテン</t>
    </rPh>
    <rPh sb="18" eb="19">
      <t>タカ</t>
    </rPh>
    <phoneticPr fontId="3"/>
  </si>
  <si>
    <t>身長÷ネットの高さ×</t>
    <rPh sb="0" eb="2">
      <t>シンチョウ</t>
    </rPh>
    <rPh sb="7" eb="8">
      <t>タカ</t>
    </rPh>
    <phoneticPr fontId="3"/>
  </si>
  <si>
    <t>バレーボールジャンプ指数（V.J.I）</t>
    <rPh sb="10" eb="12">
      <t>シスウ</t>
    </rPh>
    <phoneticPr fontId="3"/>
  </si>
  <si>
    <t>VJI</t>
    <phoneticPr fontId="3"/>
  </si>
  <si>
    <t>ブロックジャンプ</t>
    <phoneticPr fontId="3"/>
  </si>
  <si>
    <t>スパイクジャンプ</t>
    <phoneticPr fontId="3"/>
  </si>
  <si>
    <t>垂直跳び</t>
    <rPh sb="0" eb="2">
      <t>スイチョク</t>
    </rPh>
    <rPh sb="2" eb="3">
      <t>ト</t>
    </rPh>
    <phoneticPr fontId="3"/>
  </si>
  <si>
    <t>指高</t>
    <rPh sb="0" eb="1">
      <t>シ</t>
    </rPh>
    <rPh sb="1" eb="2">
      <t>コウ</t>
    </rPh>
    <phoneticPr fontId="3"/>
  </si>
  <si>
    <t>身長</t>
    <rPh sb="0" eb="2">
      <t>シンチョウ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</si>
</sst>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&quot;cm&quot;"/>
    <numFmt numFmtId="178" formatCode="0&quot;cm&quot;"/>
    <numFmt numFmtId="179" formatCode="0.0&quot;m&quot;"/>
    <numFmt numFmtId="180" formatCode="[$-411]ggge&quot;年&quot;m&quot;月&quot;d&quot;日&quot;;@"/>
  </numFmts>
  <fonts count="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176" fontId="1" fillId="0" borderId="0" xfId="1" applyNumberFormat="1" applyAlignment="1">
      <alignment horizontal="center" vertical="center" shrinkToFit="1"/>
    </xf>
    <xf numFmtId="177" fontId="1" fillId="0" borderId="0" xfId="1" applyNumberFormat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176" fontId="1" fillId="0" borderId="0" xfId="1" applyNumberFormat="1" applyBorder="1" applyAlignment="1">
      <alignment horizontal="center" vertical="center" shrinkToFit="1"/>
    </xf>
    <xf numFmtId="178" fontId="1" fillId="0" borderId="0" xfId="1" applyNumberFormat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179" fontId="1" fillId="0" borderId="0" xfId="1" applyNumberForma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176" fontId="1" fillId="0" borderId="9" xfId="1" applyNumberFormat="1" applyBorder="1" applyAlignment="1">
      <alignment horizontal="center" vertical="center" shrinkToFit="1"/>
    </xf>
    <xf numFmtId="177" fontId="1" fillId="0" borderId="9" xfId="1" applyNumberForma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178" fontId="1" fillId="0" borderId="9" xfId="1" applyNumberFormat="1" applyBorder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56" fontId="1" fillId="0" borderId="9" xfId="1" applyNumberForma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180" fontId="1" fillId="0" borderId="9" xfId="1" applyNumberForma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6"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sqref="A1:B2"/>
    </sheetView>
  </sheetViews>
  <sheetFormatPr defaultRowHeight="13.5"/>
  <cols>
    <col min="1" max="1" width="2.625" style="1" customWidth="1"/>
    <col min="2" max="2" width="12.625" style="1" customWidth="1"/>
    <col min="3" max="8" width="10.625" style="1" customWidth="1"/>
    <col min="9" max="9" width="9" style="1" customWidth="1"/>
    <col min="10" max="16384" width="9" style="1"/>
  </cols>
  <sheetData>
    <row r="1" spans="1:12" ht="17.100000000000001" customHeight="1">
      <c r="A1" s="24"/>
      <c r="B1" s="24"/>
      <c r="C1" s="25">
        <v>42393</v>
      </c>
      <c r="D1" s="25"/>
      <c r="E1" s="25"/>
      <c r="F1" s="25"/>
      <c r="G1" s="25"/>
      <c r="H1" s="25"/>
    </row>
    <row r="2" spans="1:12" ht="17.100000000000001" customHeight="1">
      <c r="A2" s="24"/>
      <c r="B2" s="24"/>
      <c r="C2" s="23" t="s">
        <v>26</v>
      </c>
      <c r="D2" s="23" t="s">
        <v>25</v>
      </c>
      <c r="E2" s="19" t="s">
        <v>24</v>
      </c>
      <c r="F2" s="19" t="s">
        <v>23</v>
      </c>
      <c r="G2" s="19" t="s">
        <v>22</v>
      </c>
      <c r="H2" s="19" t="s">
        <v>21</v>
      </c>
    </row>
    <row r="3" spans="1:12" ht="17.100000000000001" customHeight="1">
      <c r="A3" s="19">
        <v>1</v>
      </c>
      <c r="B3" s="19"/>
      <c r="C3" s="18"/>
      <c r="D3" s="18"/>
      <c r="E3" s="20"/>
      <c r="F3" s="20"/>
      <c r="G3" s="20"/>
      <c r="H3" s="17"/>
      <c r="I3" s="22" t="s">
        <v>20</v>
      </c>
      <c r="J3" s="21"/>
      <c r="K3" s="21"/>
      <c r="L3" s="21"/>
    </row>
    <row r="4" spans="1:12" ht="17.100000000000001" customHeight="1">
      <c r="A4" s="19">
        <v>2</v>
      </c>
      <c r="B4" s="19"/>
      <c r="C4" s="18">
        <v>151.80000000000001</v>
      </c>
      <c r="D4" s="18">
        <v>193</v>
      </c>
      <c r="E4" s="20">
        <v>58</v>
      </c>
      <c r="F4" s="20">
        <v>241</v>
      </c>
      <c r="G4" s="20">
        <v>235</v>
      </c>
      <c r="H4" s="17">
        <f>C4/215*((F4-215)+(G4-215))</f>
        <v>32.478139534883724</v>
      </c>
      <c r="I4" s="22" t="s">
        <v>19</v>
      </c>
      <c r="J4" s="21"/>
      <c r="K4" s="21"/>
      <c r="L4" s="21"/>
    </row>
    <row r="5" spans="1:12" ht="17.100000000000001" customHeight="1">
      <c r="A5" s="19">
        <v>3</v>
      </c>
      <c r="B5" s="19"/>
      <c r="C5" s="18">
        <v>166.5</v>
      </c>
      <c r="D5" s="18">
        <v>215</v>
      </c>
      <c r="E5" s="20">
        <v>52</v>
      </c>
      <c r="F5" s="20">
        <v>265</v>
      </c>
      <c r="G5" s="20">
        <v>249</v>
      </c>
      <c r="H5" s="17">
        <f>C5/215*((F5-215)+(G5-215))</f>
        <v>65.051162790697674</v>
      </c>
      <c r="I5" s="22" t="s">
        <v>18</v>
      </c>
      <c r="J5" s="21"/>
      <c r="K5" s="21"/>
      <c r="L5" s="21"/>
    </row>
    <row r="6" spans="1:12" ht="17.100000000000001" customHeight="1">
      <c r="A6" s="19">
        <v>4</v>
      </c>
      <c r="B6" s="19"/>
      <c r="C6" s="18">
        <v>162</v>
      </c>
      <c r="D6" s="18">
        <v>208</v>
      </c>
      <c r="E6" s="20">
        <v>45</v>
      </c>
      <c r="F6" s="20">
        <v>258</v>
      </c>
      <c r="G6" s="20">
        <v>242</v>
      </c>
      <c r="H6" s="17">
        <f>C6/215*((F6-215)+(G6-215))</f>
        <v>52.744186046511622</v>
      </c>
      <c r="I6" s="22" t="s">
        <v>17</v>
      </c>
      <c r="J6" s="21"/>
      <c r="K6" s="21"/>
      <c r="L6" s="21"/>
    </row>
    <row r="7" spans="1:12" ht="17.100000000000001" customHeight="1">
      <c r="A7" s="19">
        <v>5</v>
      </c>
      <c r="B7" s="19"/>
      <c r="C7" s="18">
        <v>161.5</v>
      </c>
      <c r="D7" s="18">
        <v>208</v>
      </c>
      <c r="E7" s="20">
        <v>41</v>
      </c>
      <c r="F7" s="20">
        <v>244</v>
      </c>
      <c r="G7" s="20">
        <v>235</v>
      </c>
      <c r="H7" s="17">
        <f>C7/215*((F7-215)+(G7-215))</f>
        <v>36.806976744186045</v>
      </c>
    </row>
    <row r="8" spans="1:12" ht="17.100000000000001" customHeight="1">
      <c r="A8" s="19">
        <v>6</v>
      </c>
      <c r="B8" s="19"/>
      <c r="C8" s="18">
        <v>153.69999999999999</v>
      </c>
      <c r="D8" s="18">
        <v>200</v>
      </c>
      <c r="E8" s="20">
        <v>43</v>
      </c>
      <c r="F8" s="20">
        <v>269</v>
      </c>
      <c r="G8" s="20">
        <v>226</v>
      </c>
      <c r="H8" s="17">
        <f>C8/215*((F8-215)+(G8-215))</f>
        <v>46.467441860465115</v>
      </c>
      <c r="I8" s="22" t="s">
        <v>16</v>
      </c>
      <c r="J8" s="21"/>
      <c r="K8" s="21"/>
      <c r="L8" s="21"/>
    </row>
    <row r="9" spans="1:12" ht="17.100000000000001" customHeight="1">
      <c r="A9" s="19">
        <v>7</v>
      </c>
      <c r="B9" s="19"/>
      <c r="C9" s="18">
        <v>155.9</v>
      </c>
      <c r="D9" s="18">
        <v>200</v>
      </c>
      <c r="E9" s="20">
        <v>35</v>
      </c>
      <c r="F9" s="20">
        <v>233</v>
      </c>
      <c r="G9" s="20">
        <v>227</v>
      </c>
      <c r="H9" s="17">
        <f>C9/215*((F9-215)+(G9-215))</f>
        <v>21.753488372093024</v>
      </c>
      <c r="I9" s="22" t="s">
        <v>15</v>
      </c>
      <c r="J9" s="21"/>
      <c r="K9" s="21"/>
      <c r="L9" s="21"/>
    </row>
    <row r="10" spans="1:12" ht="17.100000000000001" customHeight="1">
      <c r="A10" s="19">
        <v>8</v>
      </c>
      <c r="B10" s="19"/>
      <c r="C10" s="18">
        <v>157</v>
      </c>
      <c r="D10" s="18">
        <v>201</v>
      </c>
      <c r="E10" s="20">
        <v>38</v>
      </c>
      <c r="F10" s="20">
        <v>233</v>
      </c>
      <c r="G10" s="20">
        <v>228</v>
      </c>
      <c r="H10" s="17">
        <f>C10/215*((F10-215)+(G10-215))</f>
        <v>22.637209302325584</v>
      </c>
    </row>
    <row r="11" spans="1:12" ht="17.100000000000001" customHeight="1">
      <c r="A11" s="19">
        <v>9</v>
      </c>
      <c r="B11" s="19"/>
      <c r="C11" s="18">
        <v>155.5</v>
      </c>
      <c r="D11" s="18">
        <v>202</v>
      </c>
      <c r="E11" s="20">
        <v>40</v>
      </c>
      <c r="F11" s="20">
        <v>240</v>
      </c>
      <c r="G11" s="20">
        <v>231</v>
      </c>
      <c r="H11" s="17">
        <f>C11/215*((F11-215)+(G11-215))</f>
        <v>29.653488372093022</v>
      </c>
    </row>
    <row r="12" spans="1:12" ht="17.100000000000001" customHeight="1">
      <c r="A12" s="19">
        <v>10</v>
      </c>
      <c r="B12" s="19"/>
      <c r="C12" s="18"/>
      <c r="D12" s="18"/>
      <c r="E12" s="20"/>
      <c r="F12" s="20"/>
      <c r="G12" s="20"/>
      <c r="H12" s="17"/>
    </row>
    <row r="13" spans="1:12" ht="17.100000000000001" customHeight="1">
      <c r="A13" s="19"/>
      <c r="B13" s="19" t="s">
        <v>14</v>
      </c>
      <c r="C13" s="18">
        <f>AVERAGE(C3:C12)</f>
        <v>157.98750000000001</v>
      </c>
      <c r="D13" s="18">
        <f>AVERAGE(D3:D12)</f>
        <v>203.375</v>
      </c>
      <c r="E13" s="18">
        <f>AVERAGE(E3:E12)</f>
        <v>44</v>
      </c>
      <c r="F13" s="18">
        <f>AVERAGE(F3:F12)</f>
        <v>247.875</v>
      </c>
      <c r="G13" s="18">
        <f>AVERAGE(G3:G12)</f>
        <v>234.125</v>
      </c>
      <c r="H13" s="17">
        <f>AVERAGE(H3:H12)</f>
        <v>38.449011627906977</v>
      </c>
    </row>
    <row r="14" spans="1:12" ht="17.100000000000001" customHeight="1">
      <c r="C14" s="6"/>
      <c r="D14" s="6"/>
      <c r="E14" s="11"/>
      <c r="F14" s="11"/>
      <c r="G14" s="11"/>
      <c r="H14" s="15"/>
    </row>
    <row r="15" spans="1:12" ht="17.100000000000001" customHeight="1">
      <c r="B15" s="16" t="s">
        <v>13</v>
      </c>
      <c r="C15" s="16"/>
      <c r="D15" s="16"/>
      <c r="E15" s="11"/>
      <c r="F15" s="11"/>
      <c r="G15" s="11"/>
      <c r="H15" s="15"/>
    </row>
    <row r="16" spans="1:12" ht="17.100000000000001" customHeight="1">
      <c r="B16" s="1" t="s">
        <v>12</v>
      </c>
      <c r="C16" s="6">
        <v>168.2</v>
      </c>
      <c r="D16" s="6">
        <v>215.4</v>
      </c>
      <c r="E16" s="11">
        <v>47.4</v>
      </c>
      <c r="F16" s="11">
        <v>266</v>
      </c>
      <c r="G16" s="11">
        <v>254</v>
      </c>
      <c r="H16" s="10">
        <f>C16/224*((F16-224)+(G16-224))</f>
        <v>54.064285714285717</v>
      </c>
      <c r="I16" s="14" t="s">
        <v>11</v>
      </c>
      <c r="J16" s="13"/>
      <c r="K16" s="13"/>
      <c r="L16" s="12"/>
    </row>
    <row r="17" spans="2:12" ht="17.100000000000001" customHeight="1">
      <c r="B17" s="1" t="s">
        <v>10</v>
      </c>
      <c r="C17" s="6">
        <v>168.1</v>
      </c>
      <c r="D17" s="6">
        <v>216</v>
      </c>
      <c r="E17" s="11">
        <v>47.5</v>
      </c>
      <c r="F17" s="11">
        <v>265.5</v>
      </c>
      <c r="G17" s="11">
        <v>253.5</v>
      </c>
      <c r="H17" s="10">
        <f>C17/224*((F17-224)+(G17-224))</f>
        <v>53.281696428571422</v>
      </c>
      <c r="I17" s="9"/>
      <c r="J17" s="8"/>
      <c r="K17" s="8"/>
      <c r="L17" s="7"/>
    </row>
    <row r="18" spans="2:12" ht="17.100000000000001" customHeight="1">
      <c r="B18" s="1" t="s">
        <v>9</v>
      </c>
      <c r="C18" s="6">
        <v>167.4</v>
      </c>
      <c r="D18" s="6">
        <v>217.2</v>
      </c>
      <c r="E18" s="11">
        <v>44.3</v>
      </c>
      <c r="F18" s="11">
        <v>267.2</v>
      </c>
      <c r="G18" s="11">
        <v>253.7</v>
      </c>
      <c r="H18" s="10">
        <f>C18/224*((F18-224)+(G18-224))</f>
        <v>54.479732142857124</v>
      </c>
      <c r="I18" s="9"/>
      <c r="J18" s="8"/>
      <c r="K18" s="8"/>
      <c r="L18" s="7"/>
    </row>
    <row r="19" spans="2:12" ht="17.100000000000001" customHeight="1">
      <c r="B19" s="1" t="s">
        <v>8</v>
      </c>
      <c r="C19" s="6">
        <v>167.8</v>
      </c>
      <c r="D19" s="6">
        <v>215.8</v>
      </c>
      <c r="E19" s="11">
        <v>47.9</v>
      </c>
      <c r="F19" s="11">
        <v>267.39999999999998</v>
      </c>
      <c r="G19" s="11">
        <v>255.7</v>
      </c>
      <c r="H19" s="10">
        <f>C19/224*((F19-224)+(G19-224))</f>
        <v>56.257946428571401</v>
      </c>
      <c r="I19" s="9"/>
      <c r="J19" s="8"/>
      <c r="K19" s="8"/>
      <c r="L19" s="7"/>
    </row>
    <row r="20" spans="2:12" ht="17.100000000000001" customHeight="1">
      <c r="B20" s="1" t="s">
        <v>7</v>
      </c>
      <c r="C20" s="6">
        <v>168</v>
      </c>
      <c r="D20" s="6">
        <v>217.8</v>
      </c>
      <c r="E20" s="11">
        <v>43.5</v>
      </c>
      <c r="F20" s="11">
        <v>265.3</v>
      </c>
      <c r="G20" s="11">
        <v>253.7</v>
      </c>
      <c r="H20" s="10">
        <f>C20/224*((F20-224)+(G20-224))</f>
        <v>53.25</v>
      </c>
      <c r="I20" s="9"/>
      <c r="J20" s="8"/>
      <c r="K20" s="8"/>
      <c r="L20" s="7"/>
    </row>
    <row r="21" spans="2:12" ht="17.100000000000001" customHeight="1">
      <c r="B21" s="1" t="s">
        <v>6</v>
      </c>
      <c r="C21" s="6">
        <v>167.4</v>
      </c>
      <c r="D21" s="6">
        <v>214.4</v>
      </c>
      <c r="E21" s="11">
        <v>47.2</v>
      </c>
      <c r="F21" s="11">
        <v>267.39999999999998</v>
      </c>
      <c r="G21" s="11">
        <v>255.5</v>
      </c>
      <c r="H21" s="10">
        <f>C21/224*((F21-224)+(G21-224))</f>
        <v>55.974374999999981</v>
      </c>
      <c r="I21" s="9"/>
      <c r="J21" s="8"/>
      <c r="K21" s="8"/>
      <c r="L21" s="7"/>
    </row>
    <row r="22" spans="2:12" ht="17.100000000000001" customHeight="1">
      <c r="B22" s="1" t="s">
        <v>5</v>
      </c>
      <c r="C22" s="6">
        <v>167.7</v>
      </c>
      <c r="D22" s="6">
        <v>215.7</v>
      </c>
      <c r="E22" s="11">
        <v>46</v>
      </c>
      <c r="F22" s="11">
        <v>268</v>
      </c>
      <c r="G22" s="11">
        <v>255.4</v>
      </c>
      <c r="H22" s="10">
        <f>C22/224*((F22-224)+(G22-224))</f>
        <v>56.449017857142856</v>
      </c>
      <c r="I22" s="9"/>
      <c r="J22" s="8"/>
      <c r="K22" s="8"/>
      <c r="L22" s="7"/>
    </row>
    <row r="23" spans="2:12" ht="17.100000000000001" customHeight="1">
      <c r="B23" s="1" t="s">
        <v>4</v>
      </c>
      <c r="C23" s="6">
        <v>167.7</v>
      </c>
      <c r="D23" s="6">
        <v>216.5</v>
      </c>
      <c r="E23" s="11">
        <v>45.6</v>
      </c>
      <c r="F23" s="11">
        <v>266.8</v>
      </c>
      <c r="G23" s="11">
        <v>255.6</v>
      </c>
      <c r="H23" s="10">
        <f>C23/224*((F23-224)+(G23-224))</f>
        <v>55.700357142857143</v>
      </c>
      <c r="I23" s="9"/>
      <c r="J23" s="8"/>
      <c r="K23" s="8"/>
      <c r="L23" s="7"/>
    </row>
    <row r="24" spans="2:12" ht="17.100000000000001" customHeight="1">
      <c r="B24" s="1" t="s">
        <v>3</v>
      </c>
      <c r="C24" s="6">
        <v>168.3</v>
      </c>
      <c r="D24" s="6">
        <v>218.2</v>
      </c>
      <c r="E24" s="11">
        <v>44.4</v>
      </c>
      <c r="F24" s="11">
        <v>267.39999999999998</v>
      </c>
      <c r="G24" s="11">
        <v>257.60000000000002</v>
      </c>
      <c r="H24" s="10">
        <f>C24/224*((F24-224)+(G24-224))</f>
        <v>57.853125000000006</v>
      </c>
      <c r="I24" s="9"/>
      <c r="J24" s="8"/>
      <c r="K24" s="8"/>
      <c r="L24" s="7"/>
    </row>
    <row r="25" spans="2:12" ht="17.100000000000001" customHeight="1">
      <c r="B25" s="1" t="s">
        <v>2</v>
      </c>
      <c r="C25" s="6">
        <v>168.4</v>
      </c>
      <c r="D25" s="6">
        <v>219.2</v>
      </c>
      <c r="E25" s="11">
        <v>42.2</v>
      </c>
      <c r="F25" s="11">
        <v>268.10000000000002</v>
      </c>
      <c r="G25" s="11">
        <v>255.1</v>
      </c>
      <c r="H25" s="10">
        <f>C25/224*((F25-224)+(G25-224))</f>
        <v>56.53428571428573</v>
      </c>
      <c r="I25" s="9"/>
      <c r="J25" s="8"/>
      <c r="K25" s="8"/>
      <c r="L25" s="7"/>
    </row>
    <row r="26" spans="2:12" ht="17.100000000000001" customHeight="1">
      <c r="B26" s="1" t="s">
        <v>1</v>
      </c>
      <c r="C26" s="6">
        <v>166.7</v>
      </c>
      <c r="D26" s="6">
        <v>213.4</v>
      </c>
      <c r="E26" s="11">
        <v>47.2</v>
      </c>
      <c r="F26" s="11">
        <v>265.5</v>
      </c>
      <c r="G26" s="11">
        <v>254.8</v>
      </c>
      <c r="H26" s="10">
        <f>C26/224*((F26-224)+(G26-224))</f>
        <v>53.805401785714288</v>
      </c>
      <c r="I26" s="9"/>
      <c r="J26" s="8"/>
      <c r="K26" s="8"/>
      <c r="L26" s="7"/>
    </row>
    <row r="27" spans="2:12" ht="17.100000000000001" customHeight="1">
      <c r="B27" s="1" t="s">
        <v>0</v>
      </c>
      <c r="C27" s="6">
        <f>AVERAGE(C16:C26)</f>
        <v>167.79090909090908</v>
      </c>
      <c r="D27" s="6">
        <f>AVERAGE(D16:D26)</f>
        <v>216.32727272727271</v>
      </c>
      <c r="E27" s="6">
        <f>AVERAGE(E16:E26)</f>
        <v>45.745454545454542</v>
      </c>
      <c r="F27" s="6">
        <f>AVERAGE(F16:F26)</f>
        <v>266.78181818181815</v>
      </c>
      <c r="G27" s="6">
        <f>AVERAGE(G16:G26)</f>
        <v>254.9636363636364</v>
      </c>
      <c r="H27" s="5">
        <f>AVERAGE(H16:H24)</f>
        <v>55.256726190476179</v>
      </c>
      <c r="I27" s="4"/>
      <c r="J27" s="3"/>
      <c r="K27" s="3"/>
      <c r="L27" s="2"/>
    </row>
  </sheetData>
  <mergeCells count="10">
    <mergeCell ref="I16:L16"/>
    <mergeCell ref="A1:B2"/>
    <mergeCell ref="C1:H1"/>
    <mergeCell ref="B15:D15"/>
    <mergeCell ref="I6:L6"/>
    <mergeCell ref="I5:L5"/>
    <mergeCell ref="I4:L4"/>
    <mergeCell ref="I3:L3"/>
    <mergeCell ref="I9:L9"/>
    <mergeCell ref="I8:L8"/>
  </mergeCells>
  <phoneticPr fontId="2"/>
  <conditionalFormatting sqref="C13:H13">
    <cfRule type="expression" dxfId="5" priority="3" stopIfTrue="1">
      <formula>iserror</formula>
    </cfRule>
  </conditionalFormatting>
  <conditionalFormatting sqref="C13">
    <cfRule type="expression" dxfId="4" priority="2" stopIfTrue="1">
      <formula>ISERROR(C13)</formula>
    </cfRule>
  </conditionalFormatting>
  <conditionalFormatting sqref="D13:H13">
    <cfRule type="expression" dxfId="3" priority="1" stopIfTrue="1">
      <formula>ISERROR(D13)</formula>
    </cfRule>
  </conditionalFormatting>
  <dataValidations count="1">
    <dataValidation imeMode="on" allowBlank="1" showInputMessage="1" showErrorMessage="1" sqref="D2:H2 I1:IT2 A1:C2 B1:B104857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11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C1" sqref="C1:H1"/>
    </sheetView>
  </sheetViews>
  <sheetFormatPr defaultRowHeight="13.5"/>
  <cols>
    <col min="1" max="1" width="2.625" style="1" customWidth="1"/>
    <col min="2" max="2" width="12.625" style="1" customWidth="1"/>
    <col min="3" max="8" width="10.625" style="1" customWidth="1"/>
    <col min="9" max="9" width="9" style="1" customWidth="1"/>
    <col min="10" max="16384" width="9" style="1"/>
  </cols>
  <sheetData>
    <row r="1" spans="1:12" ht="17.100000000000001" customHeight="1">
      <c r="A1" s="24"/>
      <c r="B1" s="24"/>
      <c r="C1" s="25">
        <v>42393</v>
      </c>
      <c r="D1" s="25"/>
      <c r="E1" s="25"/>
      <c r="F1" s="25"/>
      <c r="G1" s="25"/>
      <c r="H1" s="25"/>
    </row>
    <row r="2" spans="1:12" ht="17.100000000000001" customHeight="1">
      <c r="A2" s="24"/>
      <c r="B2" s="24"/>
      <c r="C2" s="23" t="s">
        <v>26</v>
      </c>
      <c r="D2" s="23" t="s">
        <v>25</v>
      </c>
      <c r="E2" s="19" t="s">
        <v>24</v>
      </c>
      <c r="F2" s="19" t="s">
        <v>23</v>
      </c>
      <c r="G2" s="19" t="s">
        <v>22</v>
      </c>
      <c r="H2" s="19" t="s">
        <v>21</v>
      </c>
    </row>
    <row r="3" spans="1:12" ht="17.100000000000001" customHeight="1">
      <c r="A3" s="19">
        <v>1</v>
      </c>
      <c r="B3" s="19"/>
      <c r="C3" s="18"/>
      <c r="D3" s="18"/>
      <c r="E3" s="20"/>
      <c r="F3" s="20"/>
      <c r="G3" s="20"/>
      <c r="H3" s="17">
        <f t="shared" ref="H3" si="0">C3/215*((F3-215)+(G3-215))</f>
        <v>0</v>
      </c>
      <c r="I3" s="22" t="s">
        <v>20</v>
      </c>
      <c r="J3" s="21"/>
      <c r="K3" s="21"/>
      <c r="L3" s="21"/>
    </row>
    <row r="4" spans="1:12" ht="17.100000000000001" customHeight="1">
      <c r="A4" s="19">
        <v>2</v>
      </c>
      <c r="B4" s="19"/>
      <c r="C4" s="18"/>
      <c r="D4" s="18"/>
      <c r="E4" s="20"/>
      <c r="F4" s="20"/>
      <c r="G4" s="20"/>
      <c r="H4" s="17">
        <f>C4/215*((F4-215)+(G4-215))</f>
        <v>0</v>
      </c>
      <c r="I4" s="22" t="s">
        <v>19</v>
      </c>
      <c r="J4" s="21"/>
      <c r="K4" s="21"/>
      <c r="L4" s="21"/>
    </row>
    <row r="5" spans="1:12" ht="17.100000000000001" customHeight="1">
      <c r="A5" s="19">
        <v>3</v>
      </c>
      <c r="B5" s="19"/>
      <c r="C5" s="18"/>
      <c r="D5" s="18"/>
      <c r="E5" s="20"/>
      <c r="F5" s="20"/>
      <c r="G5" s="20"/>
      <c r="H5" s="17">
        <f t="shared" ref="H5:H12" si="1">C5/215*((F5-215)+(G5-215))</f>
        <v>0</v>
      </c>
      <c r="I5" s="22" t="s">
        <v>18</v>
      </c>
      <c r="J5" s="21"/>
      <c r="K5" s="21"/>
      <c r="L5" s="21"/>
    </row>
    <row r="6" spans="1:12" ht="17.100000000000001" customHeight="1">
      <c r="A6" s="19">
        <v>4</v>
      </c>
      <c r="B6" s="19"/>
      <c r="C6" s="18"/>
      <c r="D6" s="18"/>
      <c r="E6" s="20"/>
      <c r="F6" s="20"/>
      <c r="G6" s="20"/>
      <c r="H6" s="17">
        <f t="shared" si="1"/>
        <v>0</v>
      </c>
      <c r="I6" s="22" t="s">
        <v>17</v>
      </c>
      <c r="J6" s="21"/>
      <c r="K6" s="21"/>
      <c r="L6" s="21"/>
    </row>
    <row r="7" spans="1:12" ht="17.100000000000001" customHeight="1">
      <c r="A7" s="19">
        <v>5</v>
      </c>
      <c r="B7" s="19"/>
      <c r="C7" s="18"/>
      <c r="D7" s="18"/>
      <c r="E7" s="20"/>
      <c r="F7" s="20"/>
      <c r="G7" s="20"/>
      <c r="H7" s="17">
        <f t="shared" si="1"/>
        <v>0</v>
      </c>
    </row>
    <row r="8" spans="1:12" ht="17.100000000000001" customHeight="1">
      <c r="A8" s="19">
        <v>6</v>
      </c>
      <c r="B8" s="19"/>
      <c r="C8" s="18"/>
      <c r="D8" s="18"/>
      <c r="E8" s="20"/>
      <c r="F8" s="20"/>
      <c r="G8" s="20"/>
      <c r="H8" s="17">
        <f t="shared" si="1"/>
        <v>0</v>
      </c>
      <c r="I8" s="22" t="s">
        <v>16</v>
      </c>
      <c r="J8" s="21"/>
      <c r="K8" s="21"/>
      <c r="L8" s="21"/>
    </row>
    <row r="9" spans="1:12" ht="17.100000000000001" customHeight="1">
      <c r="A9" s="19">
        <v>7</v>
      </c>
      <c r="B9" s="19"/>
      <c r="C9" s="18"/>
      <c r="D9" s="18"/>
      <c r="E9" s="20"/>
      <c r="F9" s="20"/>
      <c r="G9" s="20"/>
      <c r="H9" s="17">
        <f t="shared" si="1"/>
        <v>0</v>
      </c>
      <c r="I9" s="22" t="s">
        <v>15</v>
      </c>
      <c r="J9" s="21"/>
      <c r="K9" s="21"/>
      <c r="L9" s="21"/>
    </row>
    <row r="10" spans="1:12" ht="17.100000000000001" customHeight="1">
      <c r="A10" s="19">
        <v>8</v>
      </c>
      <c r="B10" s="19"/>
      <c r="C10" s="18"/>
      <c r="D10" s="18"/>
      <c r="E10" s="20"/>
      <c r="F10" s="20"/>
      <c r="G10" s="20"/>
      <c r="H10" s="17">
        <f t="shared" si="1"/>
        <v>0</v>
      </c>
    </row>
    <row r="11" spans="1:12" ht="17.100000000000001" customHeight="1">
      <c r="A11" s="19">
        <v>9</v>
      </c>
      <c r="B11" s="19"/>
      <c r="C11" s="18"/>
      <c r="D11" s="18"/>
      <c r="E11" s="20"/>
      <c r="F11" s="20"/>
      <c r="G11" s="20"/>
      <c r="H11" s="17">
        <f t="shared" si="1"/>
        <v>0</v>
      </c>
    </row>
    <row r="12" spans="1:12" ht="17.100000000000001" customHeight="1">
      <c r="A12" s="19">
        <v>10</v>
      </c>
      <c r="B12" s="19"/>
      <c r="C12" s="18"/>
      <c r="D12" s="18"/>
      <c r="E12" s="20"/>
      <c r="F12" s="20"/>
      <c r="G12" s="20"/>
      <c r="H12" s="17">
        <f t="shared" si="1"/>
        <v>0</v>
      </c>
    </row>
    <row r="13" spans="1:12" ht="17.100000000000001" customHeight="1">
      <c r="A13" s="19"/>
      <c r="B13" s="19" t="s">
        <v>14</v>
      </c>
      <c r="C13" s="18" t="e">
        <f>AVERAGE(C3:C12)</f>
        <v>#DIV/0!</v>
      </c>
      <c r="D13" s="18" t="e">
        <f>AVERAGE(D3:D12)</f>
        <v>#DIV/0!</v>
      </c>
      <c r="E13" s="18" t="e">
        <f>AVERAGE(E3:E12)</f>
        <v>#DIV/0!</v>
      </c>
      <c r="F13" s="18" t="e">
        <f>AVERAGE(F3:F12)</f>
        <v>#DIV/0!</v>
      </c>
      <c r="G13" s="18" t="e">
        <f>AVERAGE(G3:G12)</f>
        <v>#DIV/0!</v>
      </c>
      <c r="H13" s="17">
        <f>AVERAGE(H3:H12)</f>
        <v>0</v>
      </c>
    </row>
    <row r="14" spans="1:12" ht="17.100000000000001" customHeight="1">
      <c r="C14" s="6"/>
      <c r="D14" s="6"/>
      <c r="E14" s="11"/>
      <c r="F14" s="11"/>
      <c r="G14" s="11"/>
      <c r="H14" s="15"/>
    </row>
    <row r="15" spans="1:12" ht="17.100000000000001" customHeight="1">
      <c r="B15" s="16" t="s">
        <v>13</v>
      </c>
      <c r="C15" s="16"/>
      <c r="D15" s="16"/>
      <c r="E15" s="11"/>
      <c r="F15" s="11"/>
      <c r="G15" s="11"/>
      <c r="H15" s="15"/>
    </row>
    <row r="16" spans="1:12" ht="17.100000000000001" customHeight="1">
      <c r="B16" s="1" t="s">
        <v>12</v>
      </c>
      <c r="C16" s="6">
        <v>168.2</v>
      </c>
      <c r="D16" s="6">
        <v>215.4</v>
      </c>
      <c r="E16" s="11">
        <v>47.4</v>
      </c>
      <c r="F16" s="11">
        <v>266</v>
      </c>
      <c r="G16" s="11">
        <v>254</v>
      </c>
      <c r="H16" s="10">
        <f>C16/224*((F16-224)+(G16-224))</f>
        <v>54.064285714285717</v>
      </c>
      <c r="I16" s="14" t="s">
        <v>11</v>
      </c>
      <c r="J16" s="13"/>
      <c r="K16" s="13"/>
      <c r="L16" s="12"/>
    </row>
    <row r="17" spans="2:12" ht="17.100000000000001" customHeight="1">
      <c r="B17" s="1" t="s">
        <v>10</v>
      </c>
      <c r="C17" s="6">
        <v>168.1</v>
      </c>
      <c r="D17" s="6">
        <v>216</v>
      </c>
      <c r="E17" s="11">
        <v>47.5</v>
      </c>
      <c r="F17" s="11">
        <v>265.5</v>
      </c>
      <c r="G17" s="11">
        <v>253.5</v>
      </c>
      <c r="H17" s="10">
        <f>C17/224*((F17-224)+(G17-224))</f>
        <v>53.281696428571422</v>
      </c>
      <c r="I17" s="9"/>
      <c r="J17" s="8"/>
      <c r="K17" s="8"/>
      <c r="L17" s="7"/>
    </row>
    <row r="18" spans="2:12" ht="17.100000000000001" customHeight="1">
      <c r="B18" s="1" t="s">
        <v>9</v>
      </c>
      <c r="C18" s="6">
        <v>167.4</v>
      </c>
      <c r="D18" s="6">
        <v>217.2</v>
      </c>
      <c r="E18" s="11">
        <v>44.3</v>
      </c>
      <c r="F18" s="11">
        <v>267.2</v>
      </c>
      <c r="G18" s="11">
        <v>253.7</v>
      </c>
      <c r="H18" s="10">
        <f>C18/224*((F18-224)+(G18-224))</f>
        <v>54.479732142857124</v>
      </c>
      <c r="I18" s="9"/>
      <c r="J18" s="8"/>
      <c r="K18" s="8"/>
      <c r="L18" s="7"/>
    </row>
    <row r="19" spans="2:12" ht="17.100000000000001" customHeight="1">
      <c r="B19" s="1" t="s">
        <v>8</v>
      </c>
      <c r="C19" s="6">
        <v>167.8</v>
      </c>
      <c r="D19" s="6">
        <v>215.8</v>
      </c>
      <c r="E19" s="11">
        <v>47.9</v>
      </c>
      <c r="F19" s="11">
        <v>267.39999999999998</v>
      </c>
      <c r="G19" s="11">
        <v>255.7</v>
      </c>
      <c r="H19" s="10">
        <f>C19/224*((F19-224)+(G19-224))</f>
        <v>56.257946428571401</v>
      </c>
      <c r="I19" s="9"/>
      <c r="J19" s="8"/>
      <c r="K19" s="8"/>
      <c r="L19" s="7"/>
    </row>
    <row r="20" spans="2:12" ht="17.100000000000001" customHeight="1">
      <c r="B20" s="1" t="s">
        <v>7</v>
      </c>
      <c r="C20" s="6">
        <v>168</v>
      </c>
      <c r="D20" s="6">
        <v>217.8</v>
      </c>
      <c r="E20" s="11">
        <v>43.5</v>
      </c>
      <c r="F20" s="11">
        <v>265.3</v>
      </c>
      <c r="G20" s="11">
        <v>253.7</v>
      </c>
      <c r="H20" s="10">
        <f>C20/224*((F20-224)+(G20-224))</f>
        <v>53.25</v>
      </c>
      <c r="I20" s="9"/>
      <c r="J20" s="8"/>
      <c r="K20" s="8"/>
      <c r="L20" s="7"/>
    </row>
    <row r="21" spans="2:12" ht="17.100000000000001" customHeight="1">
      <c r="B21" s="1" t="s">
        <v>6</v>
      </c>
      <c r="C21" s="6">
        <v>167.4</v>
      </c>
      <c r="D21" s="6">
        <v>214.4</v>
      </c>
      <c r="E21" s="11">
        <v>47.2</v>
      </c>
      <c r="F21" s="11">
        <v>267.39999999999998</v>
      </c>
      <c r="G21" s="11">
        <v>255.5</v>
      </c>
      <c r="H21" s="10">
        <f>C21/224*((F21-224)+(G21-224))</f>
        <v>55.974374999999981</v>
      </c>
      <c r="I21" s="9"/>
      <c r="J21" s="8"/>
      <c r="K21" s="8"/>
      <c r="L21" s="7"/>
    </row>
    <row r="22" spans="2:12" ht="17.100000000000001" customHeight="1">
      <c r="B22" s="1" t="s">
        <v>5</v>
      </c>
      <c r="C22" s="6">
        <v>167.7</v>
      </c>
      <c r="D22" s="6">
        <v>215.7</v>
      </c>
      <c r="E22" s="11">
        <v>46</v>
      </c>
      <c r="F22" s="11">
        <v>268</v>
      </c>
      <c r="G22" s="11">
        <v>255.4</v>
      </c>
      <c r="H22" s="10">
        <f>C22/224*((F22-224)+(G22-224))</f>
        <v>56.449017857142856</v>
      </c>
      <c r="I22" s="9"/>
      <c r="J22" s="8"/>
      <c r="K22" s="8"/>
      <c r="L22" s="7"/>
    </row>
    <row r="23" spans="2:12" ht="17.100000000000001" customHeight="1">
      <c r="B23" s="1" t="s">
        <v>4</v>
      </c>
      <c r="C23" s="6">
        <v>167.7</v>
      </c>
      <c r="D23" s="6">
        <v>216.5</v>
      </c>
      <c r="E23" s="11">
        <v>45.6</v>
      </c>
      <c r="F23" s="11">
        <v>266.8</v>
      </c>
      <c r="G23" s="11">
        <v>255.6</v>
      </c>
      <c r="H23" s="10">
        <f>C23/224*((F23-224)+(G23-224))</f>
        <v>55.700357142857143</v>
      </c>
      <c r="I23" s="9"/>
      <c r="J23" s="8"/>
      <c r="K23" s="8"/>
      <c r="L23" s="7"/>
    </row>
    <row r="24" spans="2:12" ht="17.100000000000001" customHeight="1">
      <c r="B24" s="1" t="s">
        <v>3</v>
      </c>
      <c r="C24" s="6">
        <v>168.3</v>
      </c>
      <c r="D24" s="6">
        <v>218.2</v>
      </c>
      <c r="E24" s="11">
        <v>44.4</v>
      </c>
      <c r="F24" s="11">
        <v>267.39999999999998</v>
      </c>
      <c r="G24" s="11">
        <v>257.60000000000002</v>
      </c>
      <c r="H24" s="10">
        <f>C24/224*((F24-224)+(G24-224))</f>
        <v>57.853125000000006</v>
      </c>
      <c r="I24" s="9"/>
      <c r="J24" s="8"/>
      <c r="K24" s="8"/>
      <c r="L24" s="7"/>
    </row>
    <row r="25" spans="2:12" ht="17.100000000000001" customHeight="1">
      <c r="B25" s="1" t="s">
        <v>2</v>
      </c>
      <c r="C25" s="6">
        <v>168.4</v>
      </c>
      <c r="D25" s="6">
        <v>219.2</v>
      </c>
      <c r="E25" s="11">
        <v>42.2</v>
      </c>
      <c r="F25" s="11">
        <v>268.10000000000002</v>
      </c>
      <c r="G25" s="11">
        <v>255.1</v>
      </c>
      <c r="H25" s="10">
        <f>C25/224*((F25-224)+(G25-224))</f>
        <v>56.53428571428573</v>
      </c>
      <c r="I25" s="9"/>
      <c r="J25" s="8"/>
      <c r="K25" s="8"/>
      <c r="L25" s="7"/>
    </row>
    <row r="26" spans="2:12" ht="17.100000000000001" customHeight="1">
      <c r="B26" s="1" t="s">
        <v>1</v>
      </c>
      <c r="C26" s="6">
        <v>166.7</v>
      </c>
      <c r="D26" s="6">
        <v>213.4</v>
      </c>
      <c r="E26" s="11">
        <v>47.2</v>
      </c>
      <c r="F26" s="11">
        <v>265.5</v>
      </c>
      <c r="G26" s="11">
        <v>254.8</v>
      </c>
      <c r="H26" s="10">
        <f>C26/224*((F26-224)+(G26-224))</f>
        <v>53.805401785714288</v>
      </c>
      <c r="I26" s="9"/>
      <c r="J26" s="8"/>
      <c r="K26" s="8"/>
      <c r="L26" s="7"/>
    </row>
    <row r="27" spans="2:12" ht="17.100000000000001" customHeight="1">
      <c r="B27" s="1" t="s">
        <v>0</v>
      </c>
      <c r="C27" s="6">
        <f>AVERAGE(C16:C26)</f>
        <v>167.79090909090908</v>
      </c>
      <c r="D27" s="6">
        <f>AVERAGE(D16:D26)</f>
        <v>216.32727272727271</v>
      </c>
      <c r="E27" s="6">
        <f>AVERAGE(E16:E26)</f>
        <v>45.745454545454542</v>
      </c>
      <c r="F27" s="6">
        <f>AVERAGE(F16:F26)</f>
        <v>266.78181818181815</v>
      </c>
      <c r="G27" s="6">
        <f>AVERAGE(G16:G26)</f>
        <v>254.9636363636364</v>
      </c>
      <c r="H27" s="5">
        <f>AVERAGE(H16:H24)</f>
        <v>55.256726190476179</v>
      </c>
      <c r="I27" s="4"/>
      <c r="J27" s="3"/>
      <c r="K27" s="3"/>
      <c r="L27" s="2"/>
    </row>
  </sheetData>
  <mergeCells count="10">
    <mergeCell ref="I8:L8"/>
    <mergeCell ref="I9:L9"/>
    <mergeCell ref="B15:D15"/>
    <mergeCell ref="I16:L16"/>
    <mergeCell ref="A1:B2"/>
    <mergeCell ref="C1:H1"/>
    <mergeCell ref="I3:L3"/>
    <mergeCell ref="I4:L4"/>
    <mergeCell ref="I5:L5"/>
    <mergeCell ref="I6:L6"/>
  </mergeCells>
  <phoneticPr fontId="2"/>
  <conditionalFormatting sqref="C13:H13">
    <cfRule type="expression" dxfId="2" priority="3" stopIfTrue="1">
      <formula>iserror</formula>
    </cfRule>
  </conditionalFormatting>
  <conditionalFormatting sqref="C13">
    <cfRule type="expression" dxfId="1" priority="2" stopIfTrue="1">
      <formula>ISERROR(C13)</formula>
    </cfRule>
  </conditionalFormatting>
  <conditionalFormatting sqref="D13:H13">
    <cfRule type="expression" dxfId="0" priority="1" stopIfTrue="1">
      <formula>ISERROR(D13)</formula>
    </cfRule>
  </conditionalFormatting>
  <dataValidations count="1">
    <dataValidation imeMode="on" allowBlank="1" showInputMessage="1" showErrorMessage="1" sqref="D2:H2 I1:IT2 A1:C2 B1:B104857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11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2016.1.24</vt:lpstr>
      <vt:lpstr>入力シート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seyaken</dc:creator>
  <cp:lastModifiedBy>seyaken</cp:lastModifiedBy>
  <dcterms:created xsi:type="dcterms:W3CDTF">2016-01-24T21:13:09Z</dcterms:created>
  <dcterms:modified xsi:type="dcterms:W3CDTF">2016-01-24T21:16:28Z</dcterms:modified>
</cp:coreProperties>
</file>